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255" firstSheet="2" activeTab="2"/>
  </bookViews>
  <sheets>
    <sheet name="Sheet1" sheetId="13" state="hidden" r:id="rId1"/>
    <sheet name="Sheet2" sheetId="14" state="hidden" r:id="rId2"/>
    <sheet name="Sheet1 (2)" sheetId="77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<sst xmlns="http://schemas.openxmlformats.org/spreadsheetml/2006/main" count="65" uniqueCount="42">
  <si>
    <t>护栏扫漆一览表</t>
  </si>
  <si>
    <t>项目名称：韶关市新丰公路事务中心虎掩至华溪段安全设施更新工程</t>
  </si>
  <si>
    <t>序号</t>
  </si>
  <si>
    <t>线路编号</t>
  </si>
  <si>
    <t>起讫桩号或中心桩号</t>
  </si>
  <si>
    <t>护栏名称</t>
  </si>
  <si>
    <t>主要尺寸及说明</t>
  </si>
  <si>
    <t>护栏扫漆</t>
  </si>
  <si>
    <t>备注</t>
  </si>
  <si>
    <t>长度（m）</t>
  </si>
  <si>
    <t>高度（m）</t>
  </si>
  <si>
    <t>扫漆面积
（m2）</t>
  </si>
  <si>
    <t>G105</t>
  </si>
  <si>
    <t>K2405+550-700南行</t>
  </si>
  <si>
    <t>混凝土护栏</t>
  </si>
  <si>
    <t>K2410+080-450中栏</t>
  </si>
  <si>
    <t>K2410+100-420北行</t>
  </si>
  <si>
    <t>K2408+020南行</t>
  </si>
  <si>
    <t>K2401+670北行</t>
  </si>
  <si>
    <t>K2401+940北行</t>
  </si>
  <si>
    <t>K2402+500北行</t>
  </si>
  <si>
    <t>合计</t>
  </si>
  <si>
    <t xml:space="preserve">               编制：</t>
  </si>
  <si>
    <t>审核：</t>
  </si>
  <si>
    <t>道口标柱设置一览表</t>
  </si>
  <si>
    <t>项目名称：2025年第二批国省道公路缺损设施修复工程</t>
  </si>
  <si>
    <t>线路
编号</t>
  </si>
  <si>
    <t>道口桩号</t>
  </si>
  <si>
    <t>设施名称</t>
  </si>
  <si>
    <t>数量（根）</t>
  </si>
  <si>
    <t>道口标柱</t>
  </si>
  <si>
    <t>C15砼（m3）</t>
  </si>
  <si>
    <t>钢管（kg）</t>
  </si>
  <si>
    <t>封顶柱帽（kg）</t>
  </si>
  <si>
    <t>IV类反光膜（m2）</t>
  </si>
  <si>
    <t>C25砼基础（m3）</t>
  </si>
  <si>
    <t>挖基土方（m3）</t>
  </si>
  <si>
    <t>K2382+670南行</t>
  </si>
  <si>
    <r>
      <rPr>
        <sz val="11"/>
        <color theme="1"/>
        <rFont val="Times New Roman"/>
        <charset val="134"/>
      </rPr>
      <t>K2388+025</t>
    </r>
    <r>
      <rPr>
        <sz val="11"/>
        <color theme="1"/>
        <rFont val="宋体"/>
        <charset val="134"/>
      </rPr>
      <t>南行</t>
    </r>
  </si>
  <si>
    <r>
      <rPr>
        <sz val="11"/>
        <color theme="1"/>
        <rFont val="Times New Roman"/>
        <charset val="134"/>
      </rPr>
      <t>K2402+050</t>
    </r>
    <r>
      <rPr>
        <sz val="11"/>
        <color theme="1"/>
        <rFont val="宋体"/>
        <charset val="134"/>
      </rPr>
      <t>南行</t>
    </r>
  </si>
  <si>
    <r>
      <rPr>
        <sz val="11"/>
        <color theme="1"/>
        <rFont val="Times New Roman"/>
        <charset val="134"/>
      </rPr>
      <t>K2403+010</t>
    </r>
    <r>
      <rPr>
        <sz val="11"/>
        <color theme="1"/>
        <rFont val="宋体"/>
        <charset val="134"/>
      </rPr>
      <t>南行</t>
    </r>
  </si>
  <si>
    <t>道口标柱合计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</si>
</sst>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  <numFmt numFmtId="177" formatCode="0_ "/>
  </numFmts>
  <fonts count="28">
    <font>
      <sz val="11"/>
      <color theme="1"/>
      <name val="宋体"/>
      <charset val="162"/>
      <scheme val="minor"/>
    </font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  <xf numFmtId="0" fontId="25" fillId="0" borderId="0">
      <alignment vertical="center"/>
    </xf>
    <xf numFmtId="0" fontId="26" fillId="0" borderId="0">
      <alignment vertical="center"/>
    </xf>
  </cellStyleXfs>
  <cellXfs count="17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清贵洞桥计算表" xfId="49"/>
    <cellStyle name="常规_曲江区_3" xfId="50"/>
    <cellStyle name="常规_Sheet1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workbookViewId="0">
      <selection activeCell="H12" sqref="H12"/>
    </sheetView>
  </sheetViews>
  <sheetFormatPr defaultColWidth="9" defaultRowHeight="13.5"/>
  <cols>
    <col min="1" max="1" width="6.90833333333333" style="2" customWidth="1"/>
    <col min="2" max="2" width="10.5416666666667" style="2" customWidth="1"/>
    <col min="3" max="3" width="21.1833333333333" style="2" customWidth="1"/>
    <col min="4" max="4" width="18.1833333333333" style="2" customWidth="1"/>
    <col min="5" max="5" width="14.725" style="2" customWidth="1"/>
    <col min="6" max="7" width="10.3666666666667" style="1" customWidth="1"/>
    <col min="8" max="8" width="14.0916666666667" style="2" customWidth="1"/>
    <col min="9" max="9" width="6.25833333333333" style="2" customWidth="1"/>
    <col min="10" max="16384" width="9" style="2"/>
  </cols>
  <sheetData>
    <row r="1" ht="33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ht="20.25" customHeight="1" spans="1:9">
      <c r="A2" s="9" t="s">
        <v>1</v>
      </c>
      <c r="B2" s="9"/>
      <c r="C2" s="9"/>
      <c r="D2" s="9"/>
      <c r="E2" s="9"/>
      <c r="F2" s="10"/>
      <c r="G2" s="10"/>
      <c r="H2" s="9"/>
      <c r="I2" s="9"/>
    </row>
    <row r="3" ht="27" customHeight="1" spans="1:9">
      <c r="A3" s="11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2" t="s">
        <v>7</v>
      </c>
      <c r="G3" s="13"/>
      <c r="H3" s="13"/>
      <c r="I3" s="5" t="s">
        <v>8</v>
      </c>
    </row>
    <row r="4" ht="60.75" customHeight="1" spans="1:9">
      <c r="A4" s="14"/>
      <c r="B4" s="14"/>
      <c r="C4" s="14"/>
      <c r="D4" s="14"/>
      <c r="E4" s="14"/>
      <c r="F4" s="5" t="s">
        <v>9</v>
      </c>
      <c r="G4" s="5" t="s">
        <v>10</v>
      </c>
      <c r="H4" s="5" t="s">
        <v>11</v>
      </c>
      <c r="I4" s="5"/>
    </row>
    <row r="5" ht="28" customHeight="1" spans="1:9">
      <c r="A5" s="5">
        <v>1</v>
      </c>
      <c r="B5" s="5" t="s">
        <v>12</v>
      </c>
      <c r="C5" s="5" t="s">
        <v>13</v>
      </c>
      <c r="D5" s="5" t="s">
        <v>14</v>
      </c>
      <c r="E5" s="5"/>
      <c r="F5" s="5">
        <v>150</v>
      </c>
      <c r="G5" s="5">
        <v>1.2</v>
      </c>
      <c r="H5" s="5">
        <f t="shared" ref="H5:H7" si="0">F5*G5</f>
        <v>180</v>
      </c>
      <c r="I5" s="5"/>
    </row>
    <row r="6" ht="28" customHeight="1" spans="1:9">
      <c r="A6" s="5">
        <v>2</v>
      </c>
      <c r="B6" s="5" t="s">
        <v>12</v>
      </c>
      <c r="C6" s="5" t="s">
        <v>15</v>
      </c>
      <c r="D6" s="5" t="s">
        <v>14</v>
      </c>
      <c r="E6" s="5"/>
      <c r="F6" s="5">
        <f>450-80</f>
        <v>370</v>
      </c>
      <c r="G6" s="5">
        <v>1.2</v>
      </c>
      <c r="H6" s="5">
        <f t="shared" si="0"/>
        <v>444</v>
      </c>
      <c r="I6" s="5"/>
    </row>
    <row r="7" ht="28" customHeight="1" spans="1:9">
      <c r="A7" s="5">
        <v>3</v>
      </c>
      <c r="B7" s="5" t="s">
        <v>12</v>
      </c>
      <c r="C7" s="5" t="s">
        <v>16</v>
      </c>
      <c r="D7" s="5" t="s">
        <v>14</v>
      </c>
      <c r="E7" s="5"/>
      <c r="F7" s="5">
        <v>368</v>
      </c>
      <c r="G7" s="5">
        <v>1.2</v>
      </c>
      <c r="H7" s="5">
        <f t="shared" si="0"/>
        <v>441.6</v>
      </c>
      <c r="I7" s="5"/>
    </row>
    <row r="8" ht="28" customHeight="1" spans="1:9">
      <c r="A8" s="5">
        <v>4</v>
      </c>
      <c r="B8" s="5" t="s">
        <v>12</v>
      </c>
      <c r="C8" s="5" t="s">
        <v>17</v>
      </c>
      <c r="D8" s="5" t="s">
        <v>14</v>
      </c>
      <c r="E8" s="5"/>
      <c r="F8" s="5">
        <v>2.2</v>
      </c>
      <c r="G8" s="5">
        <v>1.15</v>
      </c>
      <c r="H8" s="5">
        <v>2.53</v>
      </c>
      <c r="I8" s="5"/>
    </row>
    <row r="9" ht="28" customHeight="1" spans="1:9">
      <c r="A9" s="5">
        <v>5</v>
      </c>
      <c r="B9" s="5" t="s">
        <v>12</v>
      </c>
      <c r="C9" s="5" t="s">
        <v>18</v>
      </c>
      <c r="D9" s="5" t="s">
        <v>14</v>
      </c>
      <c r="E9" s="5"/>
      <c r="F9" s="5">
        <v>2.2</v>
      </c>
      <c r="G9" s="5">
        <v>1.15</v>
      </c>
      <c r="H9" s="5">
        <v>2.53</v>
      </c>
      <c r="I9" s="5"/>
    </row>
    <row r="10" ht="28" customHeight="1" spans="1:9">
      <c r="A10" s="5">
        <v>6</v>
      </c>
      <c r="B10" s="5" t="s">
        <v>12</v>
      </c>
      <c r="C10" s="5" t="s">
        <v>19</v>
      </c>
      <c r="D10" s="5" t="s">
        <v>14</v>
      </c>
      <c r="E10" s="5"/>
      <c r="F10" s="5">
        <v>2.2</v>
      </c>
      <c r="G10" s="5">
        <v>1.15</v>
      </c>
      <c r="H10" s="5">
        <v>2.53</v>
      </c>
      <c r="I10" s="5"/>
    </row>
    <row r="11" ht="28" customHeight="1" spans="1:9">
      <c r="A11" s="5">
        <v>7</v>
      </c>
      <c r="B11" s="5" t="s">
        <v>12</v>
      </c>
      <c r="C11" s="5" t="s">
        <v>20</v>
      </c>
      <c r="D11" s="5" t="s">
        <v>14</v>
      </c>
      <c r="E11" s="5"/>
      <c r="F11" s="5">
        <v>2.2</v>
      </c>
      <c r="G11" s="5">
        <v>1.15</v>
      </c>
      <c r="H11" s="5">
        <v>2.53</v>
      </c>
      <c r="I11" s="5"/>
    </row>
    <row r="12" ht="25" customHeight="1" spans="1:9">
      <c r="A12" s="5"/>
      <c r="B12" s="5" t="s">
        <v>21</v>
      </c>
      <c r="C12" s="5"/>
      <c r="D12" s="5"/>
      <c r="E12" s="5"/>
      <c r="F12" s="5"/>
      <c r="G12" s="5"/>
      <c r="H12" s="7">
        <f>SUM(H5:H11)</f>
        <v>1075.72</v>
      </c>
      <c r="I12" s="5"/>
    </row>
    <row r="13" ht="15" customHeight="1" spans="1:9">
      <c r="A13" s="15" t="s">
        <v>22</v>
      </c>
      <c r="B13" s="15"/>
      <c r="C13" s="15"/>
      <c r="D13" s="15"/>
      <c r="E13" s="16"/>
      <c r="F13" s="8"/>
      <c r="G13" s="8" t="s">
        <v>23</v>
      </c>
      <c r="H13" s="16"/>
      <c r="I13" s="16"/>
    </row>
    <row r="14" spans="1:9">
      <c r="A14" s="16"/>
      <c r="B14" s="16"/>
      <c r="C14" s="16"/>
      <c r="D14" s="16"/>
      <c r="E14" s="16"/>
      <c r="F14" s="8"/>
      <c r="G14" s="8"/>
      <c r="H14" s="16"/>
      <c r="I14" s="16"/>
    </row>
    <row r="15" spans="1:9">
      <c r="A15" s="16"/>
      <c r="B15" s="16"/>
      <c r="C15" s="16"/>
      <c r="D15" s="16"/>
      <c r="E15" s="16"/>
      <c r="F15" s="8"/>
      <c r="G15" s="8"/>
      <c r="H15" s="16"/>
      <c r="I15" s="16"/>
    </row>
    <row r="16" spans="1:9">
      <c r="A16" s="16"/>
      <c r="B16" s="16"/>
      <c r="C16" s="16"/>
      <c r="D16" s="16"/>
      <c r="E16" s="16"/>
      <c r="F16" s="8"/>
      <c r="G16" s="8"/>
      <c r="H16" s="16"/>
      <c r="I16" s="16"/>
    </row>
    <row r="17" spans="1:9">
      <c r="A17" s="16"/>
      <c r="B17" s="16"/>
      <c r="C17" s="16"/>
      <c r="D17" s="16"/>
      <c r="E17" s="16"/>
      <c r="F17" s="8"/>
      <c r="G17" s="8"/>
      <c r="H17" s="16"/>
      <c r="I17" s="16"/>
    </row>
    <row r="18" spans="1:9">
      <c r="A18" s="16"/>
      <c r="B18" s="16"/>
      <c r="C18" s="16"/>
      <c r="D18" s="16"/>
      <c r="E18" s="16"/>
      <c r="F18" s="8"/>
      <c r="G18" s="8"/>
      <c r="H18" s="16"/>
      <c r="I18" s="16"/>
    </row>
    <row r="19" spans="1:9">
      <c r="A19" s="16"/>
      <c r="B19" s="16"/>
      <c r="C19" s="16"/>
      <c r="D19" s="16"/>
      <c r="E19" s="16"/>
      <c r="F19" s="8"/>
      <c r="G19" s="8"/>
      <c r="H19" s="16"/>
      <c r="I19" s="16"/>
    </row>
  </sheetData>
  <mergeCells count="9">
    <mergeCell ref="A1:I1"/>
    <mergeCell ref="A2:I2"/>
    <mergeCell ref="F3:H3"/>
    <mergeCell ref="A13:D13"/>
    <mergeCell ref="A3:A4"/>
    <mergeCell ref="B3:B4"/>
    <mergeCell ref="C3:C4"/>
    <mergeCell ref="D3:D4"/>
    <mergeCell ref="E3:E4"/>
  </mergeCells>
  <printOptions horizontalCentered="1"/>
  <pageMargins left="0.393700787401575" right="0.393700787401575" top="0.590551181102362" bottom="0.393700787401575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cols>
    <col min="1" max="16384" width="9" style="2"/>
  </cols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5"/>
  <sheetViews>
    <sheetView tabSelected="1" zoomScale="115" zoomScaleNormal="115" workbookViewId="0">
      <selection activeCell="L17" sqref="I17:L18"/>
    </sheetView>
  </sheetViews>
  <sheetFormatPr defaultColWidth="9" defaultRowHeight="13.5"/>
  <cols>
    <col min="1" max="1" width="7" style="1" customWidth="1"/>
    <col min="2" max="2" width="7.09166666666667" style="1" customWidth="1"/>
    <col min="3" max="3" width="23.725" style="1" customWidth="1"/>
    <col min="4" max="4" width="10.875" style="1" customWidth="1"/>
    <col min="5" max="5" width="17.125" style="1" customWidth="1"/>
    <col min="6" max="11" width="9" style="1"/>
    <col min="12" max="12" width="10.5" style="1" customWidth="1"/>
    <col min="13" max="13" width="11" style="1" customWidth="1"/>
    <col min="14" max="16384" width="9" style="2"/>
  </cols>
  <sheetData>
    <row r="1" ht="33" customHeight="1" spans="1:13">
      <c r="A1" s="3" t="s">
        <v>24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18" customHeight="1" spans="1:13">
      <c r="A2" s="4" t="s">
        <v>25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21.75" customHeight="1" spans="1:13">
      <c r="A3" s="5" t="s">
        <v>2</v>
      </c>
      <c r="B3" s="5" t="s">
        <v>26</v>
      </c>
      <c r="C3" s="5" t="s">
        <v>27</v>
      </c>
      <c r="D3" s="5" t="s">
        <v>28</v>
      </c>
      <c r="E3" s="5" t="s">
        <v>6</v>
      </c>
      <c r="F3" s="5" t="s">
        <v>29</v>
      </c>
      <c r="G3" s="5" t="s">
        <v>30</v>
      </c>
      <c r="H3" s="5"/>
      <c r="I3" s="5"/>
      <c r="J3" s="5"/>
      <c r="K3" s="5"/>
      <c r="L3" s="5"/>
      <c r="M3" s="5" t="s">
        <v>8</v>
      </c>
    </row>
    <row r="4" ht="36" customHeight="1" spans="1:13">
      <c r="A4" s="5"/>
      <c r="B4" s="5"/>
      <c r="C4" s="5"/>
      <c r="D4" s="5"/>
      <c r="E4" s="5"/>
      <c r="F4" s="5"/>
      <c r="G4" s="5" t="s">
        <v>31</v>
      </c>
      <c r="H4" s="5" t="s">
        <v>32</v>
      </c>
      <c r="I4" s="5" t="s">
        <v>33</v>
      </c>
      <c r="J4" s="5" t="s">
        <v>34</v>
      </c>
      <c r="K4" s="5" t="s">
        <v>35</v>
      </c>
      <c r="L4" s="5" t="s">
        <v>36</v>
      </c>
      <c r="M4" s="5"/>
    </row>
    <row r="5" ht="36" customHeight="1" spans="1:13">
      <c r="A5" s="5">
        <v>1</v>
      </c>
      <c r="B5" s="5" t="s">
        <v>12</v>
      </c>
      <c r="C5" s="5" t="s">
        <v>37</v>
      </c>
      <c r="D5" s="5" t="s">
        <v>30</v>
      </c>
      <c r="E5" s="5"/>
      <c r="F5" s="5">
        <v>1</v>
      </c>
      <c r="G5" s="5">
        <f>0.015*F5</f>
        <v>0.015</v>
      </c>
      <c r="H5" s="5">
        <f>18.315*F5</f>
        <v>18.315</v>
      </c>
      <c r="I5" s="5">
        <f>2.39*F5</f>
        <v>2.39</v>
      </c>
      <c r="J5" s="5">
        <f>0.38*F5</f>
        <v>0.38</v>
      </c>
      <c r="K5" s="5">
        <f>0.064*F5</f>
        <v>0.064</v>
      </c>
      <c r="L5" s="5"/>
      <c r="M5" s="5"/>
    </row>
    <row r="6" ht="28" customHeight="1" spans="1:13">
      <c r="A6" s="5">
        <v>2</v>
      </c>
      <c r="B6" s="5" t="s">
        <v>12</v>
      </c>
      <c r="C6" s="6" t="s">
        <v>38</v>
      </c>
      <c r="D6" s="5" t="s">
        <v>30</v>
      </c>
      <c r="E6" s="5"/>
      <c r="F6" s="7">
        <v>2</v>
      </c>
      <c r="G6" s="5">
        <f>0.015*F6</f>
        <v>0.03</v>
      </c>
      <c r="H6" s="5">
        <f>18.315*F6</f>
        <v>36.63</v>
      </c>
      <c r="I6" s="5">
        <f>2.39*F6</f>
        <v>4.78</v>
      </c>
      <c r="J6" s="5">
        <f>0.38*F6</f>
        <v>0.76</v>
      </c>
      <c r="K6" s="5">
        <f>0.064*F6</f>
        <v>0.128</v>
      </c>
      <c r="L6" s="5"/>
      <c r="M6" s="5"/>
    </row>
    <row r="7" ht="28" customHeight="1" spans="1:13">
      <c r="A7" s="5">
        <v>3</v>
      </c>
      <c r="B7" s="5" t="s">
        <v>12</v>
      </c>
      <c r="C7" s="6" t="s">
        <v>39</v>
      </c>
      <c r="D7" s="5" t="s">
        <v>30</v>
      </c>
      <c r="E7" s="5"/>
      <c r="F7" s="7">
        <v>1</v>
      </c>
      <c r="G7" s="5">
        <f>0.015*F7</f>
        <v>0.015</v>
      </c>
      <c r="H7" s="5">
        <f>18.315*F7</f>
        <v>18.315</v>
      </c>
      <c r="I7" s="5">
        <f>2.39*F7</f>
        <v>2.39</v>
      </c>
      <c r="J7" s="5">
        <f>0.38*F7</f>
        <v>0.38</v>
      </c>
      <c r="K7" s="5">
        <f>0.064*F7</f>
        <v>0.064</v>
      </c>
      <c r="L7" s="5"/>
      <c r="M7" s="5"/>
    </row>
    <row r="8" ht="28" customHeight="1" spans="1:13">
      <c r="A8" s="5">
        <v>4</v>
      </c>
      <c r="B8" s="5" t="s">
        <v>12</v>
      </c>
      <c r="C8" s="6" t="s">
        <v>40</v>
      </c>
      <c r="D8" s="5" t="s">
        <v>30</v>
      </c>
      <c r="E8" s="5"/>
      <c r="F8" s="7">
        <v>2</v>
      </c>
      <c r="G8" s="5">
        <f>0.015*F8</f>
        <v>0.03</v>
      </c>
      <c r="H8" s="5">
        <f>18.315*F8</f>
        <v>36.63</v>
      </c>
      <c r="I8" s="5">
        <f>2.39*F8</f>
        <v>4.78</v>
      </c>
      <c r="J8" s="5">
        <f>0.38*F8</f>
        <v>0.76</v>
      </c>
      <c r="K8" s="5">
        <f>0.064*F8</f>
        <v>0.128</v>
      </c>
      <c r="L8" s="5"/>
      <c r="M8" s="5"/>
    </row>
    <row r="9" ht="34" customHeight="1" spans="1:13">
      <c r="A9" s="5">
        <v>5</v>
      </c>
      <c r="B9" s="5"/>
      <c r="C9" s="5" t="s">
        <v>41</v>
      </c>
      <c r="D9" s="5"/>
      <c r="E9" s="5"/>
      <c r="F9" s="5">
        <f>SUM(F5:F8)</f>
        <v>6</v>
      </c>
      <c r="G9" s="5">
        <f>SUM(G5:G8)</f>
        <v>0.09</v>
      </c>
      <c r="H9" s="5">
        <f>SUM(H5:H8)</f>
        <v>109.89</v>
      </c>
      <c r="I9" s="5">
        <f>SUM(I5:I8)</f>
        <v>14.34</v>
      </c>
      <c r="J9" s="5">
        <f>SUM(J5:J8)</f>
        <v>2.28</v>
      </c>
      <c r="K9" s="5">
        <f>SUM(K5:K8)</f>
        <v>0.384</v>
      </c>
      <c r="L9" s="5"/>
      <c r="M9" s="5"/>
    </row>
    <row r="10" spans="1:13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</row>
    <row r="11" spans="1:13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</row>
    <row r="12" spans="1:13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</row>
    <row r="13" spans="1:1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</row>
    <row r="14" spans="1:13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</row>
    <row r="15" spans="1:13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</row>
  </sheetData>
  <mergeCells count="10">
    <mergeCell ref="A1:M1"/>
    <mergeCell ref="A2:M2"/>
    <mergeCell ref="G3:L3"/>
    <mergeCell ref="A3:A4"/>
    <mergeCell ref="B3:B4"/>
    <mergeCell ref="C3:C4"/>
    <mergeCell ref="D3:D4"/>
    <mergeCell ref="E3:E4"/>
    <mergeCell ref="F3:F4"/>
    <mergeCell ref="M3:M4"/>
  </mergeCells>
  <printOptions horizontalCentered="1"/>
  <pageMargins left="0.393700787401575" right="0.393700787401575" top="0.590551181102362" bottom="0.393700787401575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RPC1</dc:creator>
  <cp:lastModifiedBy>李璇</cp:lastModifiedBy>
  <dcterms:created xsi:type="dcterms:W3CDTF">2015-01-15T16:55:00Z</dcterms:created>
  <dcterms:modified xsi:type="dcterms:W3CDTF">2025-10-03T07:42:17Z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1025DC1C324149EFB6E7384D426D5E39_12</vt:lpwstr>
  </property>
  <property fmtid="{D5CDD505-2E9C-101B-9397-08002B2CF9AE}" pid="3" name="KSOProductBuildVer">
    <vt:lpwstr>2052-12.1.0.22529</vt:lpwstr>
  </property>
</Properties>
</file>